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d0a87c016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ssumptions" sheetId="1" r:id="R1648bd44c5ca43eb"/>
    <x:sheet xmlns:r="http://schemas.openxmlformats.org/officeDocument/2006/relationships" name="5-Year Model" sheetId="2" r:id="R5225166c8cc945a9"/>
    <x:sheet xmlns:r="http://schemas.openxmlformats.org/officeDocument/2006/relationships" name="Scenarios" sheetId="3" r:id="Rdfe7ca8e8d8c44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;[Red]($#,##0);-"/>
    <x:numFmt numFmtId="201" formatCode="0.0%;[Red](0.0%);-"/>
    <x:numFmt numFmtId="202" formatCode="$0.00;[Red]($0.00);-"/>
  </x:numFmts>
  <x:fonts count="4">
    <x:font>
      <x:sz val="11"/>
      <x:name val="Carlito"/>
    </x:font>
    <x:font>
      <x:b/>
      <x:sz val="15"/>
      <x:color rgb="FFFFFFFF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1F5D8F"/>
      </x:patternFill>
    </x:fill>
  </x:fills>
  <x:borders count="4">
    <x:border/>
    <x:border/>
    <x:border>
      <x:top style="thin">
        <x:color rgb="FF102A43"/>
      </x:top>
    </x:border>
    <x:border>
      <x:top style="thin">
        <x:color rgb="FF102A43"/>
      </x:top>
    </x:border>
  </x:borders>
  <x:cellStyleXfs count="1">
    <x:xf numFmtId="0" fontId="0" fillId="0" borderId="0"/>
  </x:cellStyleXfs>
  <x:cellXfs count="2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0" fillId="0" borderId="2" xfId="0" applyNumberFormat="1" applyFont="1" applyFill="1" applyBorder="1"/>
    <x:xf numFmtId="200" fontId="0" fillId="0" borderId="2" xfId="0" applyNumberFormat="1" applyFont="1" applyFill="1" applyBorder="1"/>
    <x:xf numFmtId="0" fontId="0" fillId="0" borderId="3" xfId="0" applyNumberFormat="1" applyFont="1" applyFill="1" applyBorder="1"/>
    <x:xf numFmtId="200" fontId="0" fillId="0" borderId="3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83cf561ad4900" /><Relationship Type="http://schemas.openxmlformats.org/officeDocument/2006/relationships/theme" Target="/xl/theme/theme1.xml" Id="Rb9c9a12651754ba7" /><Relationship Type="http://schemas.openxmlformats.org/officeDocument/2006/relationships/sharedStrings" Target="/xl/sharedStrings.xml" Id="R504731d4fa2c4d95" /><Relationship Type="http://schemas.openxmlformats.org/officeDocument/2006/relationships/worksheet" Target="/xl/worksheets/sheet1.xml" Id="R1648bd44c5ca43eb" /><Relationship Type="http://schemas.openxmlformats.org/officeDocument/2006/relationships/worksheet" Target="/xl/worksheets/sheet2.xml" Id="R5225166c8cc945a9" /><Relationship Type="http://schemas.openxmlformats.org/officeDocument/2006/relationships/worksheet" Target="/xl/worksheets/sheet3.xml" Id="Rdfe7ca8e8d8c44c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0a80199fb024ed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Total Revenue - Base Scenario</a:t>
            </a:r>
          </a:p>
        </c:rich>
      </c:tx>
    </c:title>
    <c:plotArea>
      <c:lineChart>
        <c:grouping val="standard"/>
        <c:ser>
          <c:idx val="0"/>
          <c:order val="0"/>
          <c:tx>
            <c:v>Series 1</c:v>
          </c:tx>
          <c:marker>
            <c:symbol val="none"/>
          </c:marker>
          <c:cat>
            <c:strRef>
              <c:f>'5-Year Model'!$A$9</c:f>
              <c:strCache>
                <c:ptCount val="0"/>
              </c:strCache>
            </c:strRef>
          </c:cat>
          <c:val>
            <c:numRef>
              <c:f>'5-Year Model'!$B$9</c:f>
              <c:numCache>
                <c:formatCode>$#,##0;[Red]($#,##0);-</c:formatCode>
                <c:ptCount val="0"/>
              </c:numCache>
            </c:numRef>
          </c:val>
        </c:ser>
        <c:ser>
          <c:idx val="1"/>
          <c:order val="1"/>
          <c:tx>
            <c:v>Series 2</c:v>
          </c:tx>
          <c:marker>
            <c:symbol val="none"/>
          </c:marker>
          <c:cat>
            <c:strRef>
              <c:f>'5-Year Model'!$A$9</c:f>
              <c:strCache>
                <c:ptCount val="0"/>
              </c:strCache>
            </c:strRef>
          </c:cat>
          <c:val>
            <c:numRef>
              <c:f>'5-Year Model'!$C$9</c:f>
              <c:numCache>
                <c:formatCode>$#,##0;[Red]($#,##0);-</c:formatCode>
                <c:ptCount val="0"/>
              </c:numCache>
            </c:numRef>
          </c:val>
        </c:ser>
        <c:ser>
          <c:idx val="2"/>
          <c:order val="2"/>
          <c:tx>
            <c:v>Series 3</c:v>
          </c:tx>
          <c:marker>
            <c:symbol val="none"/>
          </c:marker>
          <c:cat>
            <c:strRef>
              <c:f>'5-Year Model'!$A$9</c:f>
              <c:strCache>
                <c:ptCount val="0"/>
              </c:strCache>
            </c:strRef>
          </c:cat>
          <c:val>
            <c:numRef>
              <c:f>'5-Year Model'!$D$9</c:f>
              <c:numCache>
                <c:formatCode>$#,##0;[Red]($#,##0);-</c:formatCode>
                <c:ptCount val="0"/>
              </c:numCache>
            </c:numRef>
          </c:val>
        </c:ser>
        <c:ser>
          <c:idx val="3"/>
          <c:order val="3"/>
          <c:tx>
            <c:v>Series 4</c:v>
          </c:tx>
          <c:marker>
            <c:symbol val="none"/>
          </c:marker>
          <c:cat>
            <c:strRef>
              <c:f>'5-Year Model'!$A$9</c:f>
              <c:strCache>
                <c:ptCount val="0"/>
              </c:strCache>
            </c:strRef>
          </c:cat>
          <c:val>
            <c:numRef>
              <c:f>'5-Year Model'!$E$9</c:f>
              <c:numCache>
                <c:formatCode>$#,##0;[Red]($#,##0);-</c:formatCode>
                <c:ptCount val="0"/>
              </c:numCache>
            </c:numRef>
          </c:val>
        </c:ser>
        <c:ser>
          <c:idx val="4"/>
          <c:order val="4"/>
          <c:tx>
            <c:v>Series 5</c:v>
          </c:tx>
          <c:marker>
            <c:symbol val="none"/>
          </c:marker>
          <c:cat>
            <c:strRef>
              <c:f>'5-Year Model'!$A$9</c:f>
              <c:strCache>
                <c:ptCount val="0"/>
              </c:strCache>
            </c:strRef>
          </c:cat>
          <c:val>
            <c:numRef>
              <c:f>'5-Year Model'!$F$9</c:f>
              <c:numCache>
                <c:formatCode>$#,##0;[Red]($#,##0);-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2</xdr:row>
      <xdr:rowOff>0</xdr:rowOff>
    </xdr:from>
    <xdr:to>
      <xdr:col>14</xdr:col>
      <xdr:colOff>0</xdr:colOff>
      <xdr:row>17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0a80199fb024e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aebf5a3d8cc24a27" /></Relationships>
</file>

<file path=xl/worksheets/sheet1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15" hidden="0" customWidth="1"/>
    <x:col min="4" max="4" width="31" hidden="0" customWidth="1"/>
    <x:col min="5" max="5" width="48" hidden="0" customWidth="1"/>
  </x:cols>
  <x:sheetData>
    <x:row r="1">
      <x:c r="A1" s="4" t="str">
        <x:v>OMNIA Autonomous Mobility - Miami Hub #1 Financial Model</x:v>
      </x:c>
      <x:c r="B1" s="4"/>
      <x:c r="C1" s="4"/>
      <x:c r="D1" s="4"/>
      <x:c r="E1" s="4"/>
      <x:c r="F1" s="4"/>
    </x:row>
    <x:row r="3">
      <x:c r="A3" s="10" t="str">
        <x:v>Operating Assumptions</x:v>
      </x:c>
      <x:c r="B3" s="10" t="str">
        <x:v>Base</x:v>
      </x:c>
      <x:c r="D3" s="10" t="str">
        <x:v>Capital Deployment</x:v>
      </x:c>
      <x:c r="E3" s="10" t="str">
        <x:v>Amount ($)</x:v>
      </x:c>
    </x:row>
    <x:row r="4">
      <x:c r="A4" s="12" t="str">
        <x:v>Fleet vehicles Y1</x:v>
      </x:c>
      <x:c r="B4" s="12" t="n">
        <x:v>5</x:v>
      </x:c>
      <x:c r="D4" s="12" t="str">
        <x:v>Vehicle reserve/deposits</x:v>
      </x:c>
      <x:c r="E4" s="12" t="n">
        <x:v>1000000</x:v>
      </x:c>
    </x:row>
    <x:row r="5">
      <x:c r="A5" s="12" t="str">
        <x:v>Fleet vehicles Y2</x:v>
      </x:c>
      <x:c r="B5" s="12" t="n">
        <x:v>15</x:v>
      </x:c>
      <x:c r="D5" s="12" t="str">
        <x:v>Hub charging + site build</x:v>
      </x:c>
      <x:c r="E5" s="12" t="n">
        <x:v>625000</x:v>
      </x:c>
    </x:row>
    <x:row r="6">
      <x:c r="A6" s="12" t="str">
        <x:v>Fleet vehicles Y3</x:v>
      </x:c>
      <x:c r="B6" s="12" t="n">
        <x:v>30</x:v>
      </x:c>
      <x:c r="D6" s="12" t="str">
        <x:v>Working capital + insurance</x:v>
      </x:c>
      <x:c r="E6" s="12" t="n">
        <x:v>300000</x:v>
      </x:c>
    </x:row>
    <x:row r="7">
      <x:c r="A7" s="12" t="str">
        <x:v>Fleet vehicles Y4</x:v>
      </x:c>
      <x:c r="B7" s="12" t="n">
        <x:v>30</x:v>
      </x:c>
      <x:c r="D7" s="12" t="str">
        <x:v>Legal/portal/compliance</x:v>
      </x:c>
      <x:c r="E7" s="12" t="n">
        <x:v>225000</x:v>
      </x:c>
    </x:row>
    <x:row r="8">
      <x:c r="A8" s="12" t="str">
        <x:v>Fleet vehicles Y5</x:v>
      </x:c>
      <x:c r="B8" s="12" t="n">
        <x:v>30</x:v>
      </x:c>
      <x:c r="D8" s="12" t="str">
        <x:v>Technology/tokenization/audit</x:v>
      </x:c>
      <x:c r="E8" s="12" t="n">
        <x:v>125000</x:v>
      </x:c>
    </x:row>
    <x:row r="9">
      <x:c r="A9" s="12" t="str">
        <x:v>Revenue / vehicle / day ($)</x:v>
      </x:c>
      <x:c r="B9" s="12" t="n">
        <x:v>250</x:v>
      </x:c>
      <x:c r="D9" s="12" t="str">
        <x:v>Site diligence/engineering</x:v>
      </x:c>
      <x:c r="E9" s="12" t="n">
        <x:v>100000</x:v>
      </x:c>
    </x:row>
    <x:row r="10">
      <x:c r="A10" s="12" t="str">
        <x:v>Operating days</x:v>
      </x:c>
      <x:c r="B10" s="12" t="n">
        <x:v>365</x:v>
      </x:c>
      <x:c r="D10" s="12" t="str">
        <x:v>Contingency</x:v>
      </x:c>
      <x:c r="E10" s="12" t="n">
        <x:v>125000</x:v>
      </x:c>
    </x:row>
    <x:row r="11">
      <x:c r="A11" s="12" t="str">
        <x:v>Fleet variable cost %</x:v>
      </x:c>
      <x:c r="B11" s="12" t="n">
        <x:v>0.45</x:v>
      </x:c>
    </x:row>
    <x:row r="12">
      <x:c r="A12" s="12" t="str">
        <x:v>Charging posts</x:v>
      </x:c>
      <x:c r="B12" s="12" t="n">
        <x:v>8</x:v>
      </x:c>
      <x:c r="D12" s="10" t="str">
        <x:v>Sources</x:v>
      </x:c>
      <x:c r="E12" s="10" t="str">
        <x:v>URL</x:v>
      </x:c>
    </x:row>
    <x:row r="13">
      <x:c r="A13" s="12" t="str">
        <x:v>Avg kW / post</x:v>
      </x:c>
      <x:c r="B13" s="12" t="n">
        <x:v>150</x:v>
      </x:c>
      <x:c r="D13" t="str">
        <x:v>SEC Reg CF</x:v>
      </x:c>
      <x:c r="E13" t="str">
        <x:v>https://www.sec.gov/resources-small-businesses/small-business-compliance-guides/regulation-crowdfunding-guidance-issuers</x:v>
      </x:c>
    </x:row>
    <x:row r="14">
      <x:c r="A14" s="12" t="str">
        <x:v>Charging utilization Y1</x:v>
      </x:c>
      <x:c r="B14" s="12" t="n">
        <x:v>0.1</x:v>
      </x:c>
      <x:c r="D14" t="str">
        <x:v>Tesla Cybercab</x:v>
      </x:c>
      <x:c r="E14" t="str">
        <x:v>https://www.tesla.com/support/robotaxi/cybercab</x:v>
      </x:c>
    </x:row>
    <x:row r="15">
      <x:c r="A15" s="12" t="str">
        <x:v>Charging utilization Y2</x:v>
      </x:c>
      <x:c r="B15" s="12" t="n">
        <x:v>0.15</x:v>
      </x:c>
      <x:c r="D15" t="str">
        <x:v>Tesla Business Charging</x:v>
      </x:c>
      <x:c r="E15" t="str">
        <x:v>https://www.tesla.com/supercharger-for-business/get</x:v>
      </x:c>
    </x:row>
    <x:row r="16">
      <x:c r="A16" s="12" t="str">
        <x:v>Charging utilization Y3</x:v>
      </x:c>
      <x:c r="B16" s="12" t="n">
        <x:v>0.2</x:v>
      </x:c>
      <x:c r="D16" t="str">
        <x:v>FPL Make-Ready</x:v>
      </x:c>
      <x:c r="E16" t="str">
        <x:v>https://www.fpl.com/electric-vehicles/for-business/make-ready-credit-program.html</x:v>
      </x:c>
    </x:row>
    <x:row r="17">
      <x:c r="A17" s="12" t="str">
        <x:v>Charging utilization Y4</x:v>
      </x:c>
      <x:c r="B17" s="12" t="n">
        <x:v>0.25</x:v>
      </x:c>
    </x:row>
    <x:row r="18">
      <x:c r="A18" s="12" t="str">
        <x:v>Charging utilization Y5</x:v>
      </x:c>
      <x:c r="B18" s="12" t="n">
        <x:v>0.3</x:v>
      </x:c>
    </x:row>
    <x:row r="19">
      <x:c r="A19" s="12" t="str">
        <x:v>Retail price ($/kWh)</x:v>
      </x:c>
      <x:c r="B19" s="12" t="n">
        <x:v>0.5</x:v>
      </x:c>
    </x:row>
    <x:row r="20">
      <x:c r="A20" s="12" t="str">
        <x:v>Energy cost ($/kWh)</x:v>
      </x:c>
      <x:c r="B20" s="12" t="n">
        <x:v>0.18</x:v>
      </x:c>
    </x:row>
    <x:row r="21">
      <x:c r="A21" s="12" t="str">
        <x:v>Fleet services revenue Y1 ($)</x:v>
      </x:c>
      <x:c r="B21" s="12" t="n">
        <x:v>100000</x:v>
      </x:c>
    </x:row>
    <x:row r="22">
      <x:c r="A22" s="12" t="str">
        <x:v>Fleet services growth</x:v>
      </x:c>
      <x:c r="B22" s="12" t="n">
        <x:v>0.35</x:v>
      </x:c>
    </x:row>
    <x:row r="23">
      <x:c r="A23" s="12" t="str">
        <x:v>Annual lease ($)</x:v>
      </x:c>
      <x:c r="B23" s="12" t="n">
        <x:v>180000</x:v>
      </x:c>
    </x:row>
    <x:row r="24">
      <x:c r="A24" s="12" t="str">
        <x:v>Payroll &amp; G&amp;A Y1 ($)</x:v>
      </x:c>
      <x:c r="B24" s="12" t="n">
        <x:v>420000</x:v>
      </x:c>
    </x:row>
    <x:row r="25">
      <x:c r="A25" s="12" t="str">
        <x:v>Payroll growth</x:v>
      </x:c>
      <x:c r="B25" s="12" t="n">
        <x:v>0.12</x:v>
      </x:c>
    </x:row>
    <x:row r="26">
      <x:c r="A26" s="12" t="str">
        <x:v>Insurance Y1 ($)</x:v>
      </x:c>
      <x:c r="B26" s="12" t="n">
        <x:v>180000</x:v>
      </x:c>
    </x:row>
    <x:row r="27">
      <x:c r="A27" s="12" t="str">
        <x:v>Insurance growth</x:v>
      </x:c>
      <x:c r="B27" s="12" t="n">
        <x:v>0.15</x:v>
      </x:c>
    </x:row>
    <x:row r="28">
      <x:c r="A28" s="12" t="str">
        <x:v>Other fixed opex Y1 ($)</x:v>
      </x:c>
      <x:c r="B28" s="12" t="n">
        <x:v>120000</x:v>
      </x:c>
    </x:row>
    <x:row r="29">
      <x:c r="A29" s="12" t="str">
        <x:v>Other fixed opex growth</x:v>
      </x:c>
      <x:c r="B29" s="12" t="n">
        <x:v>0.08</x:v>
      </x:c>
    </x:row>
    <x:row r="30">
      <x:c r="A30" s="12" t="str">
        <x:v>Debt service ($)</x:v>
      </x:c>
      <x:c r="B30" s="12" t="n">
        <x:v>0</x:v>
      </x:c>
    </x:row>
    <x:row r="31">
      <x:c r="A31" s="12" t="str">
        <x:v>Reserve % EBITDA</x:v>
      </x:c>
      <x:c r="B31" s="12" t="n">
        <x:v>0.1</x:v>
      </x:c>
    </x:row>
    <x:row r="32">
      <x:c r="A32" s="12" t="str">
        <x:v>OMST DCF share Phase I</x:v>
      </x:c>
      <x:c r="B32" s="12" t="n">
        <x:v>0.4</x:v>
      </x:c>
    </x:row>
    <x:row r="33">
      <x:c r="A33" s="12" t="str">
        <x:v>Investor OMST</x:v>
      </x:c>
      <x:c r="B33" s="12" t="n">
        <x:v>2500000</x:v>
      </x:c>
    </x:row>
  </x:sheetData>
  <x:mergeCells>
    <x:mergeCell ref="A1:E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</x:cols>
  <x:sheetData>
    <x:row r="1">
      <x:c r="A1" s="4" t="str">
        <x:v>5-Year Base Scenario - Illustrative, Not a Forecast</x:v>
      </x:c>
      <x:c r="B1" s="4"/>
      <x:c r="C1" s="4"/>
      <x:c r="D1" s="4"/>
      <x:c r="E1" s="4"/>
      <x:c r="F1" s="4"/>
    </x:row>
    <x:row r="3">
      <x:c r="A3" s="10" t="str">
        <x:v>Metric</x:v>
      </x:c>
      <x:c r="B3" s="10" t="str">
        <x:v>Year 1</x:v>
      </x:c>
      <x:c r="C3" s="10" t="str">
        <x:v>Year 2</x:v>
      </x:c>
      <x:c r="D3" s="10" t="str">
        <x:v>Year 3</x:v>
      </x:c>
      <x:c r="E3" s="10" t="str">
        <x:v>Year 4</x:v>
      </x:c>
      <x:c r="F3" s="10" t="str">
        <x:v>Year 5</x:v>
      </x:c>
    </x:row>
    <x:row r="4">
      <x:c r="A4" t="str">
        <x:v>Fleet vehicles</x:v>
      </x:c>
      <x:c r="B4" t="n">
        <x:f>Assumptions!$B$4</x:f>
        <x:v>5</x:v>
      </x:c>
      <x:c r="C4" t="n">
        <x:f>Assumptions!$B$5</x:f>
        <x:v>15</x:v>
      </x:c>
      <x:c r="D4" t="n">
        <x:f>Assumptions!$B$6</x:f>
        <x:v>30</x:v>
      </x:c>
      <x:c r="E4" t="n">
        <x:f>Assumptions!$B$7</x:f>
        <x:v>30</x:v>
      </x:c>
      <x:c r="F4" t="n">
        <x:f>Assumptions!$B$8</x:f>
        <x:v>30</x:v>
      </x:c>
    </x:row>
    <x:row r="5">
      <x:c r="A5" t="str">
        <x:v>Fleet revenue</x:v>
      </x:c>
      <x:c r="B5" s="14" t="n">
        <x:f>B4*Assumptions!$B$9*Assumptions!$B$10</x:f>
        <x:v>456250</x:v>
      </x:c>
      <x:c r="C5" s="14" t="n">
        <x:f>C4*Assumptions!$B$9*Assumptions!$B$10</x:f>
        <x:v>1368750</x:v>
      </x:c>
      <x:c r="D5" s="14" t="n">
        <x:f>D4*Assumptions!$B$9*Assumptions!$B$10</x:f>
        <x:v>2737500</x:v>
      </x:c>
      <x:c r="E5" s="14" t="n">
        <x:f>E4*Assumptions!$B$9*Assumptions!$B$10</x:f>
        <x:v>2737500</x:v>
      </x:c>
      <x:c r="F5" s="14" t="n">
        <x:f>F4*Assumptions!$B$9*Assumptions!$B$10</x:f>
        <x:v>2737500</x:v>
      </x:c>
    </x:row>
    <x:row r="6">
      <x:c r="A6" t="str">
        <x:v>Charging utilization</x:v>
      </x:c>
      <x:c r="B6" s="16" t="n">
        <x:f>Assumptions!$B$14</x:f>
        <x:v>0.1</x:v>
      </x:c>
      <x:c r="C6" s="16" t="n">
        <x:f>Assumptions!$B$15</x:f>
        <x:v>0.15</x:v>
      </x:c>
      <x:c r="D6" s="16" t="n">
        <x:f>Assumptions!$B$16</x:f>
        <x:v>0.2</x:v>
      </x:c>
      <x:c r="E6" s="16" t="n">
        <x:f>Assumptions!$B$17</x:f>
        <x:v>0.25</x:v>
      </x:c>
      <x:c r="F6" s="16" t="n">
        <x:f>Assumptions!$B$18</x:f>
        <x:v>0.3</x:v>
      </x:c>
    </x:row>
    <x:row r="7">
      <x:c r="A7" t="str">
        <x:v>Charging revenue</x:v>
      </x:c>
      <x:c r="B7" s="14" t="n">
        <x:f>Assumptions!$B$12*Assumptions!$B$13*8760*B6*Assumptions!$B$19</x:f>
        <x:v>525600</x:v>
      </x:c>
      <x:c r="C7" s="14" t="n">
        <x:f>Assumptions!$B$12*Assumptions!$B$13*8760*C6*Assumptions!$B$19</x:f>
        <x:v>788400</x:v>
      </x:c>
      <x:c r="D7" s="14" t="n">
        <x:f>Assumptions!$B$12*Assumptions!$B$13*8760*D6*Assumptions!$B$19</x:f>
        <x:v>1051200</x:v>
      </x:c>
      <x:c r="E7" s="14" t="n">
        <x:f>Assumptions!$B$12*Assumptions!$B$13*8760*E6*Assumptions!$B$19</x:f>
        <x:v>1314000</x:v>
      </x:c>
      <x:c r="F7" s="14" t="n">
        <x:f>Assumptions!$B$12*Assumptions!$B$13*8760*F6*Assumptions!$B$19</x:f>
        <x:v>1576800</x:v>
      </x:c>
    </x:row>
    <x:row r="8">
      <x:c r="A8" t="str">
        <x:v>Fleet services</x:v>
      </x:c>
      <x:c r="B8" s="14" t="n">
        <x:f>Assumptions!$B$21</x:f>
        <x:v>100000</x:v>
      </x:c>
      <x:c r="C8" s="14" t="n">
        <x:f>B8*(1+Assumptions!$B$22)</x:f>
        <x:v>135000</x:v>
      </x:c>
      <x:c r="D8" s="14" t="n">
        <x:f>C8*(1+Assumptions!$B$22)</x:f>
        <x:v>182250</x:v>
      </x:c>
      <x:c r="E8" s="14" t="n">
        <x:f>D8*(1+Assumptions!$B$22)</x:f>
        <x:v>246037.50000000003</x:v>
      </x:c>
      <x:c r="F8" s="14" t="n">
        <x:f>E8*(1+Assumptions!$B$22)</x:f>
        <x:v>332150.62500000006</x:v>
      </x:c>
    </x:row>
    <x:row r="9">
      <x:c r="A9" s="20" t="str">
        <x:v>Total revenue</x:v>
      </x:c>
      <x:c r="B9" s="21" t="n">
        <x:f>SUM(B5,B7,B8)</x:f>
        <x:v>1081850</x:v>
      </x:c>
      <x:c r="C9" s="21" t="n">
        <x:f>SUM(C5,C7,C8)</x:f>
        <x:v>2292150</x:v>
      </x:c>
      <x:c r="D9" s="21" t="n">
        <x:f>SUM(D5,D7,D8)</x:f>
        <x:v>3970950</x:v>
      </x:c>
      <x:c r="E9" s="21" t="n">
        <x:f>SUM(E5,E7,E8)</x:f>
        <x:v>4297537.5</x:v>
      </x:c>
      <x:c r="F9" s="21" t="n">
        <x:f>SUM(F5,F7,F8)</x:f>
        <x:v>4646450.625</x:v>
      </x:c>
    </x:row>
    <x:row r="10">
      <x:c r="A10" t="str">
        <x:v>Fleet variable costs</x:v>
      </x:c>
      <x:c r="B10" s="14" t="n">
        <x:f>B5*Assumptions!$B$11</x:f>
        <x:v>205312.5</x:v>
      </x:c>
      <x:c r="C10" s="14" t="n">
        <x:f>C5*Assumptions!$B$11</x:f>
        <x:v>615937.5</x:v>
      </x:c>
      <x:c r="D10" s="14" t="n">
        <x:f>D5*Assumptions!$B$11</x:f>
        <x:v>1231875</x:v>
      </x:c>
      <x:c r="E10" s="14" t="n">
        <x:f>E5*Assumptions!$B$11</x:f>
        <x:v>1231875</x:v>
      </x:c>
      <x:c r="F10" s="14" t="n">
        <x:f>F5*Assumptions!$B$11</x:f>
        <x:v>1231875</x:v>
      </x:c>
    </x:row>
    <x:row r="11">
      <x:c r="A11" t="str">
        <x:v>Charging energy cost</x:v>
      </x:c>
      <x:c r="B11" s="14" t="n">
        <x:f>Assumptions!$B$12*Assumptions!$B$13*8760*B6*Assumptions!$B$20</x:f>
        <x:v>189216</x:v>
      </x:c>
      <x:c r="C11" s="14" t="n">
        <x:f>Assumptions!$B$12*Assumptions!$B$13*8760*C6*Assumptions!$B$20</x:f>
        <x:v>283824</x:v>
      </x:c>
      <x:c r="D11" s="14" t="n">
        <x:f>Assumptions!$B$12*Assumptions!$B$13*8760*D6*Assumptions!$B$20</x:f>
        <x:v>378432</x:v>
      </x:c>
      <x:c r="E11" s="14" t="n">
        <x:f>Assumptions!$B$12*Assumptions!$B$13*8760*E6*Assumptions!$B$20</x:f>
        <x:v>473040</x:v>
      </x:c>
      <x:c r="F11" s="14" t="n">
        <x:f>Assumptions!$B$12*Assumptions!$B$13*8760*F6*Assumptions!$B$20</x:f>
        <x:v>567648</x:v>
      </x:c>
    </x:row>
    <x:row r="12">
      <x:c r="A12" t="str">
        <x:v>Site lease</x:v>
      </x:c>
      <x:c r="B12" s="14" t="n">
        <x:f>Assumptions!$B$23</x:f>
        <x:v>180000</x:v>
      </x:c>
      <x:c r="C12" s="14" t="n">
        <x:f>Assumptions!$B$23</x:f>
        <x:v>180000</x:v>
      </x:c>
      <x:c r="D12" s="14" t="n">
        <x:f>Assumptions!$B$23</x:f>
        <x:v>180000</x:v>
      </x:c>
      <x:c r="E12" s="14" t="n">
        <x:f>Assumptions!$B$23</x:f>
        <x:v>180000</x:v>
      </x:c>
      <x:c r="F12" s="14" t="n">
        <x:f>Assumptions!$B$23</x:f>
        <x:v>180000</x:v>
      </x:c>
    </x:row>
    <x:row r="13">
      <x:c r="A13" t="str">
        <x:v>Payroll &amp; G&amp;A</x:v>
      </x:c>
      <x:c r="B13" s="14" t="n">
        <x:f>Assumptions!$B$24</x:f>
        <x:v>420000</x:v>
      </x:c>
      <x:c r="C13" s="14" t="n">
        <x:f>B13*(1+Assumptions!$B$25)</x:f>
        <x:v>470400.00000000006</x:v>
      </x:c>
      <x:c r="D13" s="14" t="n">
        <x:f>C13*(1+Assumptions!$B$25)</x:f>
        <x:v>526848.0000000001</x:v>
      </x:c>
      <x:c r="E13" s="14" t="n">
        <x:f>D13*(1+Assumptions!$B$25)</x:f>
        <x:v>590069.7600000002</x:v>
      </x:c>
      <x:c r="F13" s="14" t="n">
        <x:f>E13*(1+Assumptions!$B$25)</x:f>
        <x:v>660878.1312000003</x:v>
      </x:c>
    </x:row>
    <x:row r="14">
      <x:c r="A14" t="str">
        <x:v>Insurance</x:v>
      </x:c>
      <x:c r="B14" s="14" t="n">
        <x:f>Assumptions!$B$26</x:f>
        <x:v>180000</x:v>
      </x:c>
      <x:c r="C14" s="14" t="n">
        <x:f>B14*(1+Assumptions!$B$27)</x:f>
        <x:v>206999.99999999997</x:v>
      </x:c>
      <x:c r="D14" s="14" t="n">
        <x:f>C14*(1+Assumptions!$B$27)</x:f>
        <x:v>238049.99999999994</x:v>
      </x:c>
      <x:c r="E14" s="14" t="n">
        <x:f>D14*(1+Assumptions!$B$27)</x:f>
        <x:v>273757.4999999999</x:v>
      </x:c>
      <x:c r="F14" s="14" t="n">
        <x:f>E14*(1+Assumptions!$B$27)</x:f>
        <x:v>314821.1249999998</x:v>
      </x:c>
    </x:row>
    <x:row r="15">
      <x:c r="A15" t="str">
        <x:v>Other fixed opex</x:v>
      </x:c>
      <x:c r="B15" s="14" t="n">
        <x:f>Assumptions!$B$28</x:f>
        <x:v>120000</x:v>
      </x:c>
      <x:c r="C15" s="14" t="n">
        <x:f>B15*(1+Assumptions!$B$29)</x:f>
        <x:v>129600.00000000001</x:v>
      </x:c>
      <x:c r="D15" s="14" t="n">
        <x:f>C15*(1+Assumptions!$B$29)</x:f>
        <x:v>139968.00000000003</x:v>
      </x:c>
      <x:c r="E15" s="14" t="n">
        <x:f>D15*(1+Assumptions!$B$29)</x:f>
        <x:v>151165.44000000003</x:v>
      </x:c>
      <x:c r="F15" s="14" t="n">
        <x:f>E15*(1+Assumptions!$B$29)</x:f>
        <x:v>163258.67520000006</x:v>
      </x:c>
    </x:row>
    <x:row r="16">
      <x:c r="A16" s="20" t="str">
        <x:v>Total operating expenses</x:v>
      </x:c>
      <x:c r="B16" s="21" t="n">
        <x:f>SUM(B10:B15)</x:f>
        <x:v>1294528.5</x:v>
      </x:c>
      <x:c r="C16" s="21" t="n">
        <x:f>SUM(C10:C15)</x:f>
        <x:v>1886761.5</x:v>
      </x:c>
      <x:c r="D16" s="21" t="n">
        <x:f>SUM(D10:D15)</x:f>
        <x:v>2695173</x:v>
      </x:c>
      <x:c r="E16" s="21" t="n">
        <x:f>SUM(E10:E15)</x:f>
        <x:v>2899907.7</x:v>
      </x:c>
      <x:c r="F16" s="21" t="n">
        <x:f>SUM(F10:F15)</x:f>
        <x:v>3118480.9314</x:v>
      </x:c>
    </x:row>
    <x:row r="17">
      <x:c r="A17" s="20" t="str">
        <x:v>EBITDA</x:v>
      </x:c>
      <x:c r="B17" s="21" t="n">
        <x:f>B9-B16</x:f>
        <x:v>-212678.5</x:v>
      </x:c>
      <x:c r="C17" s="21" t="n">
        <x:f>C9-C16</x:f>
        <x:v>405388.5</x:v>
      </x:c>
      <x:c r="D17" s="21" t="n">
        <x:f>D9-D16</x:f>
        <x:v>1275777</x:v>
      </x:c>
      <x:c r="E17" s="21" t="n">
        <x:f>E9-E16</x:f>
        <x:v>1397629.7999999998</x:v>
      </x:c>
      <x:c r="F17" s="21" t="n">
        <x:f>F9-F16</x:f>
        <x:v>1527969.6935999999</x:v>
      </x:c>
    </x:row>
    <x:row r="18">
      <x:c r="A18" t="str">
        <x:v>EBITDA margin</x:v>
      </x:c>
      <x:c r="B18" s="16" t="n">
        <x:f>IFERROR(B17/B9,0)</x:f>
        <x:v>-0.19658778943476451</x:v>
      </x:c>
      <x:c r="C18" s="16" t="n">
        <x:f>IFERROR(C17/C9,0)</x:f>
        <x:v>0.1768594987239055</x:v>
      </x:c>
      <x:c r="D18" s="16" t="n">
        <x:f>IFERROR(D17/D9,0)</x:f>
        <x:v>0.3212775280474446</x:v>
      </x:c>
      <x:c r="E18" s="16" t="n">
        <x:f>IFERROR(E17/E9,0)</x:f>
        <x:v>0.3252164291760106</x:v>
      </x:c>
      <x:c r="F18" s="16" t="n">
        <x:f>IFERROR(F17/F9,0)</x:f>
        <x:v>0.3288466437970596</x:v>
      </x:c>
    </x:row>
    <x:row r="19">
      <x:c r="A19" t="str">
        <x:v>Required reserves</x:v>
      </x:c>
      <x:c r="B19" s="14" t="n">
        <x:f>MAX(0,B17*Assumptions!$B$31)</x:f>
        <x:v>0</x:v>
      </x:c>
      <x:c r="C19" s="14" t="n">
        <x:f>MAX(0,C17*Assumptions!$B$31)</x:f>
        <x:v>40538.850000000006</x:v>
      </x:c>
      <x:c r="D19" s="14" t="n">
        <x:f>MAX(0,D17*Assumptions!$B$31)</x:f>
        <x:v>127577.70000000001</x:v>
      </x:c>
      <x:c r="E19" s="14" t="n">
        <x:f>MAX(0,E17*Assumptions!$B$31)</x:f>
        <x:v>139762.97999999998</x:v>
      </x:c>
      <x:c r="F19" s="14" t="n">
        <x:f>MAX(0,F17*Assumptions!$B$31)</x:f>
        <x:v>152796.96936</x:v>
      </x:c>
    </x:row>
    <x:row r="20">
      <x:c r="A20" t="str">
        <x:v>Debt service</x:v>
      </x:c>
      <x:c r="B20" s="14" t="n">
        <x:f>Assumptions!$B$30</x:f>
        <x:v>0</x:v>
      </x:c>
      <x:c r="C20" s="14" t="n">
        <x:f>Assumptions!$B$30</x:f>
        <x:v>0</x:v>
      </x:c>
      <x:c r="D20" s="14" t="n">
        <x:f>Assumptions!$B$30</x:f>
        <x:v>0</x:v>
      </x:c>
      <x:c r="E20" s="14" t="n">
        <x:f>Assumptions!$B$30</x:f>
        <x:v>0</x:v>
      </x:c>
      <x:c r="F20" s="14" t="n">
        <x:f>Assumptions!$B$30</x:f>
        <x:v>0</x:v>
      </x:c>
    </x:row>
    <x:row r="21">
      <x:c r="A21" s="20" t="str">
        <x:v>Distributable Cash Flow</x:v>
      </x:c>
      <x:c r="B21" s="21" t="n">
        <x:f>MAX(0,B17-B19-B20)</x:f>
        <x:v>0</x:v>
      </x:c>
      <x:c r="C21" s="21" t="n">
        <x:f>MAX(0,C17-C19-C20)</x:f>
        <x:v>364849.65</x:v>
      </x:c>
      <x:c r="D21" s="21" t="n">
        <x:f>MAX(0,D17-D19-D20)</x:f>
        <x:v>1148199.3</x:v>
      </x:c>
      <x:c r="E21" s="21" t="n">
        <x:f>MAX(0,E17-E19-E20)</x:f>
        <x:v>1257866.8199999998</x:v>
      </x:c>
      <x:c r="F21" s="21" t="n">
        <x:f>MAX(0,F17-F19-F20)</x:f>
        <x:v>1375172.72424</x:v>
      </x:c>
    </x:row>
    <x:row r="22">
      <x:c r="A22" s="20" t="str">
        <x:v>OMST distribution pool</x:v>
      </x:c>
      <x:c r="B22" s="21" t="n">
        <x:f>B21*Assumptions!$B$32</x:f>
        <x:v>0</x:v>
      </x:c>
      <x:c r="C22" s="21" t="n">
        <x:f>C21*Assumptions!$B$32</x:f>
        <x:v>145939.86000000002</x:v>
      </x:c>
      <x:c r="D22" s="21" t="n">
        <x:f>D21*Assumptions!$B$32</x:f>
        <x:v>459279.72000000003</x:v>
      </x:c>
      <x:c r="E22" s="21" t="n">
        <x:f>E21*Assumptions!$B$32</x:f>
        <x:v>503146.72799999994</x:v>
      </x:c>
      <x:c r="F22" s="21" t="n">
        <x:f>F21*Assumptions!$B$32</x:f>
        <x:v>550069.089696</x:v>
      </x:c>
    </x:row>
    <x:row r="23">
      <x:c r="A23" t="str">
        <x:v>Distribution / OMST</x:v>
      </x:c>
      <x:c r="B23" s="18" t="n">
        <x:f>B22/Assumptions!$B$33</x:f>
        <x:v>0</x:v>
      </x:c>
      <x:c r="C23" s="18" t="n">
        <x:f>C22/Assumptions!$B$33</x:f>
        <x:v>0.058375944000000006</x:v>
      </x:c>
      <x:c r="D23" s="18" t="n">
        <x:f>D22/Assumptions!$B$33</x:f>
        <x:v>0.18371188800000002</x:v>
      </x:c>
      <x:c r="E23" s="18" t="n">
        <x:f>E22/Assumptions!$B$33</x:f>
        <x:v>0.20125869119999998</x:v>
      </x:c>
      <x:c r="F23" s="18" t="n">
        <x:f>F22/Assumptions!$B$33</x:f>
        <x:v>0.2200276358784</x:v>
      </x:c>
    </x:row>
  </x:sheetData>
  <x:mergeCells>
    <x:mergeCell ref="A1:F1"/>
  </x:mergeCells>
  <x:pageMargins left="0.7" right="0.7" top="0.75" bottom="0.75" header="0.3" footer="0.3"/>
  <x:drawing xmlns:r="http://schemas.openxmlformats.org/officeDocument/2006/relationships" r:id="Raebf5a3d8cc24a27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4" hidden="0" customWidth="1"/>
  </x:cols>
  <x:sheetData>
    <x:row r="1">
      <x:c r="A1" s="4" t="str">
        <x:v>Scenario Sensitivity</x:v>
      </x:c>
      <x:c r="B1" s="4"/>
      <x:c r="C1" s="4"/>
      <x:c r="D1" s="4"/>
      <x:c r="E1" s="4"/>
      <x:c r="F1" s="4"/>
    </x:row>
    <x:row r="3">
      <x:c r="A3" s="10" t="str">
        <x:v>Scenario</x:v>
      </x:c>
      <x:c r="B3" s="10" t="str">
        <x:v>Fleet Rev/Vehicle/Day</x:v>
      </x:c>
      <x:c r="C3" s="10" t="str">
        <x:v>Mature Charging Util.</x:v>
      </x:c>
      <x:c r="D3" s="10" t="str">
        <x:v>Fleet Variable Cost %</x:v>
      </x:c>
      <x:c r="E3" s="10" t="str">
        <x:v>Gross Revenue @30 Fleet</x:v>
      </x:c>
      <x:c r="F3" s="10" t="str">
        <x:v>Note</x:v>
      </x:c>
    </x:row>
    <x:row r="4">
      <x:c r="A4" t="str">
        <x:v>Conservative</x:v>
      </x:c>
      <x:c r="B4" t="n">
        <x:v>150</x:v>
      </x:c>
      <x:c r="C4" t="n">
        <x:v>0.1</x:v>
      </x:c>
      <x:c r="D4" t="n">
        <x:v>0.5</x:v>
      </x:c>
      <x:c r="E4" t="n">
        <x:f>30*B4*365+Assumptions!$B$12*Assumptions!$B$13*8760*C4*Assumptions!$B$19</x:f>
        <x:v>2168100</x:v>
      </x:c>
      <x:c r="F4" t="str">
        <x:v>Lower case</x:v>
      </x:c>
    </x:row>
    <x:row r="5">
      <x:c r="A5" t="str">
        <x:v>Base</x:v>
      </x:c>
      <x:c r="B5" t="n">
        <x:v>250</x:v>
      </x:c>
      <x:c r="C5" t="n">
        <x:v>0.2</x:v>
      </x:c>
      <x:c r="D5" t="n">
        <x:v>0.45</x:v>
      </x:c>
      <x:c r="E5" t="n">
        <x:f>30*B5*365+Assumptions!$B$12*Assumptions!$B$13*8760*C5*Assumptions!$B$19</x:f>
        <x:v>3788700</x:v>
      </x:c>
      <x:c r="F5" t="str">
        <x:v>Working case</x:v>
      </x:c>
    </x:row>
    <x:row r="6">
      <x:c r="A6" t="str">
        <x:v>Upside</x:v>
      </x:c>
      <x:c r="B6" t="n">
        <x:v>350</x:v>
      </x:c>
      <x:c r="C6" t="n">
        <x:v>0.3</x:v>
      </x:c>
      <x:c r="D6" t="n">
        <x:v>0.4</x:v>
      </x:c>
      <x:c r="E6" t="n">
        <x:f>30*B6*365+Assumptions!$B$12*Assumptions!$B$13*8760*C6*Assumptions!$B$19</x:f>
        <x:v>5409300</x:v>
      </x:c>
      <x:c r="F6" t="str">
        <x:v>Illustrative high case</x:v>
      </x:c>
    </x:row>
  </x:sheetData>
  <x:mergeCells>
    <x:mergeCell ref="A1:F1"/>
  </x:mergeCells>
  <x:pageMargins left="0.7" right="0.7" top="0.75" bottom="0.75" header="0.3" footer="0.3"/>
</x:worksheet>
</file>